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预计基础维持运转用量硒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<sst xmlns="http://schemas.openxmlformats.org/spreadsheetml/2006/main" count="105" uniqueCount="54">
  <si>
    <t>内蒙古医科大学附属医院打印机耗材采购</t>
  </si>
  <si>
    <t>序号</t>
  </si>
  <si>
    <t>产品名称</t>
  </si>
  <si>
    <t>型号</t>
  </si>
  <si>
    <t>品牌</t>
  </si>
  <si>
    <t>单位</t>
  </si>
  <si>
    <t>数量</t>
  </si>
  <si>
    <t>参考单价</t>
  </si>
  <si>
    <t>预计总金额</t>
  </si>
  <si>
    <t>参数</t>
  </si>
  <si>
    <t>粉仓</t>
  </si>
  <si>
    <t>CF230A</t>
  </si>
  <si>
    <t>可代用</t>
  </si>
  <si>
    <t>支</t>
  </si>
  <si>
    <t>适用机型：HP LaserJet Pro MFP M227sdn、M227d、M227fdn、M227fdw、HP LaserJet Pro M203d、M203dn、M203dw
打印页数：标准容量下，A4 幅面 5% 覆盖率，≥  1600 页
灌粉容量：≥ 45g</t>
  </si>
  <si>
    <t>硒鼓</t>
  </si>
  <si>
    <t>2612A</t>
  </si>
  <si>
    <r>
      <rPr>
        <sz val="11"/>
        <color theme="1"/>
        <rFont val="宋体"/>
        <charset val="134"/>
        <scheme val="minor"/>
      </rPr>
      <t>适配：HP 1010/1012/1015/1018/1020Plus/1022多功能一体机：HP3015/3020/3030/3050/3052/3055HP M1005/M1319f ，打印页数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2000，显影清晰，使用寿命稳定</t>
    </r>
  </si>
  <si>
    <t>388A</t>
  </si>
  <si>
    <t>适用机型：HP LaserJet P1007、P1008、P1106、P1108、HP LaserJet Pro M1136、M1213nf、M1216nfh 等。
打印页数：标准容量下，A4 幅面 5% 覆盖率，约 1500 页。
打印技术：激光打印
重量：约 1.22 千克（包括包装）
碳粉容量：部分通用耗材的碳粉容量为 240 克，可打印页数达≥ 3000 页。</t>
  </si>
  <si>
    <t>MC2001黑色</t>
  </si>
  <si>
    <t>理光</t>
  </si>
  <si>
    <t>适用机型：理光 MC2001、MC2001H、MC2001L、MC2000、MC2000eW
颜色：黑色
打印页数：≥18000 页
墨粉含量：≥318 克
是否可灌粉：否</t>
  </si>
  <si>
    <t>MC2001红色</t>
  </si>
  <si>
    <t>适用机型：理光 MC2001、MC2001H、MC2001L、MC2000、MC2000eW
颜色：红色
打印页数：≥18000 页
墨粉含量：≥318 克
是否可灌粉：否</t>
  </si>
  <si>
    <t>MC2001黄色</t>
  </si>
  <si>
    <t>适用机型：理光 MC2001、MC2001H、MC2001L、MC2000、MC2000eW
颜色：黄色
打印页数：≥18000 页
墨粉含量：≥318 克
是否可灌粉：否</t>
  </si>
  <si>
    <t>MC2001蓝色</t>
  </si>
  <si>
    <t>适用机型：理光 MC2001、MC2001H、MC2001L、MC2000、MC2000eW
颜色：蓝色
打印页数：≥18000 页
墨粉含量：≥318 克
是否可灌粉：否</t>
  </si>
  <si>
    <t>CF410(黑)</t>
  </si>
  <si>
    <t>适用机型：HP Color LaserJet Pro M452dn、M452dw、M452nw、M377dw、MFP M477fdn、MFP M477fdw、MFP M477fnw
打印页数：标准容量下，A4 幅面 5% 覆盖率，≥ 2300 页
打印技术：激光打印
重量：≥ 0.9 千克</t>
  </si>
  <si>
    <t>CF411(蓝)</t>
  </si>
  <si>
    <t>CF412(黄)</t>
  </si>
  <si>
    <t>CF413(红)</t>
  </si>
  <si>
    <t>CF500黑</t>
  </si>
  <si>
    <t>惠普</t>
  </si>
  <si>
    <t>适用机型：HP Color Laser Pro M254、HP Color Laser Pro M254nw、M254dw、M254dn、MFP M280nw、MFP M281fdn、MFP M281fdw 等。
打印页数：≥1400 页
碳粉量：≥35 克
重量：≥1.36 千克</t>
  </si>
  <si>
    <t>CF501蓝</t>
  </si>
  <si>
    <t>CF502黄</t>
  </si>
  <si>
    <t>CF503红</t>
  </si>
  <si>
    <t>MP6054C</t>
  </si>
  <si>
    <t>适用机型：理光 Aficio MP 6054、MP 7502、MP 9002 等中高速黑白数码复合机
颜色：黑色
打印页数：≥ 34,000 页
墨粉容量：≥ 600 克
重量：≥ 1.2kg（含墨粉）</t>
  </si>
  <si>
    <t>色带芯</t>
  </si>
  <si>
    <t>M21-1</t>
  </si>
  <si>
    <t>得实</t>
  </si>
  <si>
    <t>个</t>
  </si>
  <si>
    <t>颜色：黑色
材质：高密度尼龙
规格：长≥ 21 米
色带形式：左旋（正扭）
宽度：12.8mm（+0.2/-0.1）
带厚度：0.125mm（±0.01）
接缝厚度：不超过基带厚度 120%
接缝宽度：0.5mm（+0.2/-0.1）
接缝错位：≤0.25mm
经线：84±2
纬线：49±2
接缝断裂强度：≥65N
色带寿命：≥1000 万字符
含墨量：18%-19%</t>
  </si>
  <si>
    <t>色带架</t>
  </si>
  <si>
    <t>80D-3</t>
  </si>
  <si>
    <t>色带材料：高密度尼龙
颜色：黑色
规格：长 16m（+0.48/-0.16），宽 12.8mm（+0.2/-0.1）
带基厚度：0.125mm（±0.01）
色带形式：左旋（正扭）
接缝厚度：不超过基带厚度 120%
接缝宽度：≤0.5(+0.2/-0.1)mm
接缝错位：≤0.25mm
经线：84±2
纬线：49±2
接缝断裂强度：≥65N
色带寿命：≥1000 万字符
含墨量：18%-19%
支持机型：DS-1860、DS-1100II、DS-1860Pro、DS-1700II、DS-650、DS-610II、DS-7120、AR-500II、DS-1870、DS-1100II+、DS-1700II+、DS-620、DS-660、AR-550、AR-580II、DS-7120pro、DS-650II、AR-730K、DS-2600II、DS-300、AR-300K、AR-300K+</t>
  </si>
  <si>
    <t>墨粉</t>
  </si>
  <si>
    <t>东芝</t>
  </si>
  <si>
    <t>类型：墨粉 / 碳粉
颜色：黑色
适用机型：e-STUDIO2505/2505H/2505F
重量：≥ 0.93 千克
可打印页数：≥ 12000 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</si>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</sst>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2" borderId="1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1">
      <alignment vertical="center"/>
    </xf>
    <xf numFmtId="0" fontId="16" fillId="0" borderId="11">
      <alignment vertical="center"/>
    </xf>
    <xf numFmtId="0" fontId="17" fillId="0" borderId="12">
      <alignment vertical="center"/>
    </xf>
    <xf numFmtId="0" fontId="17" fillId="0" borderId="0">
      <alignment vertical="center"/>
    </xf>
    <xf numFmtId="0" fontId="18" fillId="3" borderId="13">
      <alignment vertical="center"/>
    </xf>
    <xf numFmtId="0" fontId="19" fillId="4" borderId="14">
      <alignment vertical="center"/>
    </xf>
    <xf numFmtId="0" fontId="20" fillId="4" borderId="13">
      <alignment vertical="center"/>
    </xf>
    <xf numFmtId="0" fontId="21" fillId="5" borderId="15">
      <alignment vertical="center"/>
    </xf>
    <xf numFmtId="0" fontId="22" fillId="0" borderId="16">
      <alignment vertical="center"/>
    </xf>
    <xf numFmtId="0" fontId="23" fillId="0" borderId="17">
      <alignment vertical="center"/>
    </xf>
    <xf numFmtId="0" fontId="24" fillId="6" borderId="0">
      <alignment vertical="center"/>
    </xf>
    <xf numFmtId="0" fontId="25" fillId="7" borderId="0">
      <alignment vertical="center"/>
    </xf>
    <xf numFmtId="0" fontId="26" fillId="8" borderId="0">
      <alignment vertical="center"/>
    </xf>
    <xf numFmtId="0" fontId="27" fillId="9" borderId="0">
      <alignment vertical="center"/>
    </xf>
    <xf numFmtId="0" fontId="28" fillId="10" borderId="0">
      <alignment vertical="center"/>
    </xf>
    <xf numFmtId="0" fontId="28" fillId="11" borderId="0">
      <alignment vertical="center"/>
    </xf>
    <xf numFmtId="0" fontId="27" fillId="12" borderId="0">
      <alignment vertical="center"/>
    </xf>
    <xf numFmtId="0" fontId="27" fillId="13" borderId="0">
      <alignment vertical="center"/>
    </xf>
    <xf numFmtId="0" fontId="28" fillId="14" borderId="0">
      <alignment vertical="center"/>
    </xf>
    <xf numFmtId="0" fontId="28" fillId="15" borderId="0">
      <alignment vertical="center"/>
    </xf>
    <xf numFmtId="0" fontId="27" fillId="16" borderId="0">
      <alignment vertical="center"/>
    </xf>
    <xf numFmtId="0" fontId="27" fillId="17" borderId="0">
      <alignment vertical="center"/>
    </xf>
    <xf numFmtId="0" fontId="28" fillId="18" borderId="0">
      <alignment vertical="center"/>
    </xf>
    <xf numFmtId="0" fontId="28" fillId="19" borderId="0">
      <alignment vertical="center"/>
    </xf>
    <xf numFmtId="0" fontId="27" fillId="20" borderId="0">
      <alignment vertical="center"/>
    </xf>
    <xf numFmtId="0" fontId="27" fillId="21" borderId="0">
      <alignment vertical="center"/>
    </xf>
    <xf numFmtId="0" fontId="28" fillId="22" borderId="0">
      <alignment vertical="center"/>
    </xf>
    <xf numFmtId="0" fontId="28" fillId="23" borderId="0">
      <alignment vertical="center"/>
    </xf>
    <xf numFmtId="0" fontId="27" fillId="24" borderId="0">
      <alignment vertical="center"/>
    </xf>
    <xf numFmtId="0" fontId="27" fillId="25" borderId="0">
      <alignment vertical="center"/>
    </xf>
    <xf numFmtId="0" fontId="28" fillId="26" borderId="0">
      <alignment vertical="center"/>
    </xf>
    <xf numFmtId="0" fontId="28" fillId="27" borderId="0">
      <alignment vertical="center"/>
    </xf>
    <xf numFmtId="0" fontId="27" fillId="28" borderId="0">
      <alignment vertical="center"/>
    </xf>
    <xf numFmtId="0" fontId="27" fillId="29" borderId="0">
      <alignment vertical="center"/>
    </xf>
    <xf numFmtId="0" fontId="28" fillId="30" borderId="0">
      <alignment vertical="center"/>
    </xf>
    <xf numFmtId="0" fontId="28" fillId="31" borderId="0">
      <alignment vertical="center"/>
    </xf>
    <xf numFmtId="0" fontId="27" fillId="32" borderId="0">
      <alignment vertical="center"/>
    </xf>
    <xf numFmtId="0" fontId="0" fillId="0" borderId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topLeftCell="A2" workbookViewId="0">
      <selection activeCell="C3" sqref="C3"/>
    </sheetView>
  </sheetViews>
  <sheetFormatPr defaultColWidth="9" defaultRowHeight="13.5"/>
  <cols>
    <col min="1" max="1" width="6" style="1" customWidth="1"/>
    <col min="2" max="2" width="11.25" style="1" customWidth="1"/>
    <col min="3" max="3" width="13.625" style="1" customWidth="1"/>
    <col min="4" max="4" width="8.125" style="1" customWidth="1"/>
    <col min="5" max="5" width="7" style="1" customWidth="1"/>
    <col min="6" max="6" width="6.375" style="1" customWidth="1"/>
    <col min="7" max="7" width="9.375" style="1" customWidth="1"/>
    <col min="8" max="8" width="15.375" style="1" customWidth="1"/>
    <col min="9" max="9" width="123.966666666667" style="1" customWidth="1"/>
    <col min="10" max="16384" width="9" style="1"/>
  </cols>
  <sheetData>
    <row r="1" s="1" customFormat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="1" customFormat="1" ht="7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6">
        <v>50</v>
      </c>
      <c r="G3" s="8">
        <v>230</v>
      </c>
      <c r="H3" s="8">
        <f t="shared" ref="H3:H9" si="0">G3*F3</f>
        <v>11500</v>
      </c>
      <c r="I3" s="24" t="s">
        <v>14</v>
      </c>
    </row>
    <row r="4" s="1" customFormat="1" ht="95" customHeight="1" spans="1:9">
      <c r="A4" s="6">
        <v>2</v>
      </c>
      <c r="B4" s="9" t="s">
        <v>15</v>
      </c>
      <c r="C4" s="9" t="s">
        <v>16</v>
      </c>
      <c r="D4" s="7" t="s">
        <v>12</v>
      </c>
      <c r="E4" s="9" t="s">
        <v>13</v>
      </c>
      <c r="F4" s="10">
        <v>750</v>
      </c>
      <c r="G4" s="11">
        <v>150</v>
      </c>
      <c r="H4" s="8">
        <f t="shared" si="0"/>
        <v>112500</v>
      </c>
      <c r="I4" s="24" t="s">
        <v>17</v>
      </c>
    </row>
    <row r="5" s="1" customFormat="1" ht="99" customHeight="1" spans="1:9">
      <c r="A5" s="6">
        <v>3</v>
      </c>
      <c r="B5" s="9" t="s">
        <v>15</v>
      </c>
      <c r="C5" s="9" t="s">
        <v>18</v>
      </c>
      <c r="D5" s="7" t="s">
        <v>12</v>
      </c>
      <c r="E5" s="9" t="s">
        <v>13</v>
      </c>
      <c r="F5" s="10">
        <v>100</v>
      </c>
      <c r="G5" s="12">
        <v>225</v>
      </c>
      <c r="H5" s="8">
        <f t="shared" si="0"/>
        <v>22500</v>
      </c>
      <c r="I5" s="24" t="s">
        <v>19</v>
      </c>
    </row>
    <row r="6" s="1" customFormat="1" ht="99" customHeight="1" spans="1:9">
      <c r="A6" s="6">
        <v>4</v>
      </c>
      <c r="B6" s="9" t="s">
        <v>10</v>
      </c>
      <c r="C6" s="9" t="s">
        <v>20</v>
      </c>
      <c r="D6" s="9" t="s">
        <v>21</v>
      </c>
      <c r="E6" s="9" t="s">
        <v>13</v>
      </c>
      <c r="F6" s="10">
        <v>6</v>
      </c>
      <c r="G6" s="13">
        <v>468</v>
      </c>
      <c r="H6" s="8">
        <f t="shared" si="0"/>
        <v>2808</v>
      </c>
      <c r="I6" s="24" t="s">
        <v>22</v>
      </c>
    </row>
    <row r="7" s="1" customFormat="1" ht="67.5" spans="1:9">
      <c r="A7" s="6">
        <v>5</v>
      </c>
      <c r="B7" s="9" t="s">
        <v>10</v>
      </c>
      <c r="C7" s="9" t="s">
        <v>23</v>
      </c>
      <c r="D7" s="9" t="s">
        <v>21</v>
      </c>
      <c r="E7" s="9" t="s">
        <v>13</v>
      </c>
      <c r="F7" s="10">
        <v>1</v>
      </c>
      <c r="G7" s="13">
        <v>650</v>
      </c>
      <c r="H7" s="8">
        <f t="shared" si="0"/>
        <v>650</v>
      </c>
      <c r="I7" s="24" t="s">
        <v>24</v>
      </c>
    </row>
    <row r="8" s="1" customFormat="1" ht="67.5" spans="1:9">
      <c r="A8" s="6">
        <v>6</v>
      </c>
      <c r="B8" s="9" t="s">
        <v>10</v>
      </c>
      <c r="C8" s="9" t="s">
        <v>25</v>
      </c>
      <c r="D8" s="9" t="s">
        <v>21</v>
      </c>
      <c r="E8" s="9" t="s">
        <v>13</v>
      </c>
      <c r="F8" s="10">
        <v>1</v>
      </c>
      <c r="G8" s="13">
        <v>650</v>
      </c>
      <c r="H8" s="8">
        <f t="shared" si="0"/>
        <v>650</v>
      </c>
      <c r="I8" s="24" t="s">
        <v>26</v>
      </c>
    </row>
    <row r="9" s="1" customFormat="1" ht="67.5" spans="1:9">
      <c r="A9" s="6">
        <v>7</v>
      </c>
      <c r="B9" s="9" t="s">
        <v>10</v>
      </c>
      <c r="C9" s="9" t="s">
        <v>27</v>
      </c>
      <c r="D9" s="9" t="s">
        <v>21</v>
      </c>
      <c r="E9" s="9" t="s">
        <v>13</v>
      </c>
      <c r="F9" s="10">
        <v>1</v>
      </c>
      <c r="G9" s="13">
        <v>650</v>
      </c>
      <c r="H9" s="8">
        <f t="shared" si="0"/>
        <v>650</v>
      </c>
      <c r="I9" s="24" t="s">
        <v>28</v>
      </c>
    </row>
    <row r="10" s="1" customFormat="1" ht="54" spans="1:9">
      <c r="A10" s="6">
        <v>8</v>
      </c>
      <c r="B10" s="9" t="s">
        <v>15</v>
      </c>
      <c r="C10" s="9" t="s">
        <v>29</v>
      </c>
      <c r="D10" s="7" t="s">
        <v>12</v>
      </c>
      <c r="E10" s="9" t="s">
        <v>13</v>
      </c>
      <c r="F10" s="10">
        <v>10</v>
      </c>
      <c r="G10" s="11">
        <v>310</v>
      </c>
      <c r="H10" s="8">
        <f t="shared" ref="H10:H21" si="1">G10*F10</f>
        <v>3100</v>
      </c>
      <c r="I10" s="24" t="s">
        <v>30</v>
      </c>
    </row>
    <row r="11" s="1" customFormat="1" ht="54" spans="1:9">
      <c r="A11" s="6">
        <v>9</v>
      </c>
      <c r="B11" s="9" t="s">
        <v>15</v>
      </c>
      <c r="C11" s="9" t="s">
        <v>31</v>
      </c>
      <c r="D11" s="7" t="s">
        <v>12</v>
      </c>
      <c r="E11" s="9" t="s">
        <v>13</v>
      </c>
      <c r="F11" s="10">
        <v>10</v>
      </c>
      <c r="G11" s="11">
        <v>310</v>
      </c>
      <c r="H11" s="8">
        <f t="shared" si="1"/>
        <v>3100</v>
      </c>
      <c r="I11" s="24" t="s">
        <v>30</v>
      </c>
    </row>
    <row r="12" s="1" customFormat="1" ht="54" spans="1:9">
      <c r="A12" s="6">
        <v>10</v>
      </c>
      <c r="B12" s="9" t="s">
        <v>15</v>
      </c>
      <c r="C12" s="9" t="s">
        <v>32</v>
      </c>
      <c r="D12" s="7" t="s">
        <v>12</v>
      </c>
      <c r="E12" s="9" t="s">
        <v>13</v>
      </c>
      <c r="F12" s="10">
        <v>10</v>
      </c>
      <c r="G12" s="11">
        <v>310</v>
      </c>
      <c r="H12" s="8">
        <f t="shared" si="1"/>
        <v>3100</v>
      </c>
      <c r="I12" s="24" t="s">
        <v>30</v>
      </c>
    </row>
    <row r="13" s="1" customFormat="1" ht="54" spans="1:9">
      <c r="A13" s="6">
        <v>11</v>
      </c>
      <c r="B13" s="9" t="s">
        <v>15</v>
      </c>
      <c r="C13" s="9" t="s">
        <v>33</v>
      </c>
      <c r="D13" s="7" t="s">
        <v>12</v>
      </c>
      <c r="E13" s="9" t="s">
        <v>13</v>
      </c>
      <c r="F13" s="10">
        <v>10</v>
      </c>
      <c r="G13" s="11">
        <v>310</v>
      </c>
      <c r="H13" s="8">
        <f t="shared" si="1"/>
        <v>3100</v>
      </c>
      <c r="I13" s="24" t="s">
        <v>30</v>
      </c>
    </row>
    <row r="14" s="1" customFormat="1" ht="67.5" spans="1:9">
      <c r="A14" s="6">
        <v>12</v>
      </c>
      <c r="B14" s="9" t="s">
        <v>15</v>
      </c>
      <c r="C14" s="9" t="s">
        <v>34</v>
      </c>
      <c r="D14" s="9" t="s">
        <v>35</v>
      </c>
      <c r="E14" s="9" t="s">
        <v>13</v>
      </c>
      <c r="F14" s="10">
        <v>10</v>
      </c>
      <c r="G14" s="14">
        <v>490</v>
      </c>
      <c r="H14" s="8">
        <f t="shared" si="1"/>
        <v>4900</v>
      </c>
      <c r="I14" s="24" t="s">
        <v>36</v>
      </c>
    </row>
    <row r="15" s="1" customFormat="1" ht="67.5" spans="1:9">
      <c r="A15" s="6">
        <v>13</v>
      </c>
      <c r="B15" s="9" t="s">
        <v>15</v>
      </c>
      <c r="C15" s="9" t="s">
        <v>37</v>
      </c>
      <c r="D15" s="9" t="s">
        <v>35</v>
      </c>
      <c r="E15" s="9" t="s">
        <v>13</v>
      </c>
      <c r="F15" s="10">
        <v>10</v>
      </c>
      <c r="G15" s="14">
        <v>580</v>
      </c>
      <c r="H15" s="8">
        <f t="shared" si="1"/>
        <v>5800</v>
      </c>
      <c r="I15" s="24" t="s">
        <v>36</v>
      </c>
    </row>
    <row r="16" s="1" customFormat="1" ht="67.5" spans="1:9">
      <c r="A16" s="6">
        <v>14</v>
      </c>
      <c r="B16" s="9" t="s">
        <v>15</v>
      </c>
      <c r="C16" s="9" t="s">
        <v>38</v>
      </c>
      <c r="D16" s="9" t="s">
        <v>35</v>
      </c>
      <c r="E16" s="9" t="s">
        <v>13</v>
      </c>
      <c r="F16" s="10">
        <v>10</v>
      </c>
      <c r="G16" s="14">
        <v>580</v>
      </c>
      <c r="H16" s="8">
        <f t="shared" si="1"/>
        <v>5800</v>
      </c>
      <c r="I16" s="24" t="s">
        <v>36</v>
      </c>
    </row>
    <row r="17" s="1" customFormat="1" ht="67.5" spans="1:9">
      <c r="A17" s="6">
        <v>15</v>
      </c>
      <c r="B17" s="9" t="s">
        <v>15</v>
      </c>
      <c r="C17" s="9" t="s">
        <v>39</v>
      </c>
      <c r="D17" s="9" t="s">
        <v>35</v>
      </c>
      <c r="E17" s="9" t="s">
        <v>13</v>
      </c>
      <c r="F17" s="10">
        <v>10</v>
      </c>
      <c r="G17" s="15">
        <v>580</v>
      </c>
      <c r="H17" s="8">
        <f t="shared" si="1"/>
        <v>5800</v>
      </c>
      <c r="I17" s="24" t="s">
        <v>36</v>
      </c>
    </row>
    <row r="18" s="1" customFormat="1" ht="67.5" spans="1:9">
      <c r="A18" s="6">
        <v>16</v>
      </c>
      <c r="B18" s="16" t="s">
        <v>10</v>
      </c>
      <c r="C18" s="17" t="s">
        <v>40</v>
      </c>
      <c r="D18" s="9" t="s">
        <v>21</v>
      </c>
      <c r="E18" s="18" t="s">
        <v>13</v>
      </c>
      <c r="F18" s="19">
        <v>2</v>
      </c>
      <c r="G18" s="11">
        <v>819</v>
      </c>
      <c r="H18" s="8">
        <f t="shared" si="1"/>
        <v>1638</v>
      </c>
      <c r="I18" s="24" t="s">
        <v>41</v>
      </c>
    </row>
    <row r="19" s="1" customFormat="1" ht="189" spans="1:9">
      <c r="A19" s="6">
        <v>17</v>
      </c>
      <c r="B19" s="8" t="s">
        <v>42</v>
      </c>
      <c r="C19" s="16" t="s">
        <v>43</v>
      </c>
      <c r="D19" s="8" t="s">
        <v>44</v>
      </c>
      <c r="E19" s="20" t="s">
        <v>45</v>
      </c>
      <c r="F19" s="21">
        <v>113</v>
      </c>
      <c r="G19" s="11">
        <v>35</v>
      </c>
      <c r="H19" s="8">
        <f t="shared" si="1"/>
        <v>3955</v>
      </c>
      <c r="I19" s="24" t="s">
        <v>46</v>
      </c>
    </row>
    <row r="20" s="1" customFormat="1" ht="202.5" spans="1:9">
      <c r="A20" s="6">
        <v>18</v>
      </c>
      <c r="B20" s="8" t="s">
        <v>47</v>
      </c>
      <c r="C20" s="16" t="s">
        <v>48</v>
      </c>
      <c r="D20" s="8" t="s">
        <v>44</v>
      </c>
      <c r="E20" s="20" t="s">
        <v>45</v>
      </c>
      <c r="F20" s="21">
        <v>50</v>
      </c>
      <c r="G20" s="11">
        <v>54</v>
      </c>
      <c r="H20" s="8">
        <f t="shared" si="1"/>
        <v>2700</v>
      </c>
      <c r="I20" s="24" t="s">
        <v>49</v>
      </c>
    </row>
    <row r="21" s="1" customFormat="1" ht="89" customHeight="1" spans="1:9">
      <c r="A21" s="6">
        <v>19</v>
      </c>
      <c r="B21" s="8" t="s">
        <v>50</v>
      </c>
      <c r="C21" s="8">
        <v>2505</v>
      </c>
      <c r="D21" s="8" t="s">
        <v>51</v>
      </c>
      <c r="E21" s="20" t="s">
        <v>45</v>
      </c>
      <c r="F21" s="8">
        <v>2</v>
      </c>
      <c r="G21" s="8">
        <v>400</v>
      </c>
      <c r="H21" s="8">
        <f t="shared" si="1"/>
        <v>800</v>
      </c>
      <c r="I21" s="24" t="s">
        <v>52</v>
      </c>
    </row>
    <row r="22" s="1" customFormat="1" ht="21" customHeight="1" spans="1:9">
      <c r="A22" s="11" t="s">
        <v>53</v>
      </c>
      <c r="B22" s="22"/>
      <c r="C22" s="22"/>
      <c r="D22" s="22"/>
      <c r="E22" s="22"/>
      <c r="F22" s="22"/>
      <c r="G22" s="23"/>
      <c r="H22" s="11">
        <f>H21+H20+H19+H18+H17+H16+H15+H14+H13+H12+H11+H10+H9+H8+H7+H6+H5+H4+H3</f>
        <v>195051</v>
      </c>
      <c r="I22" s="23"/>
    </row>
  </sheetData>
  <mergeCells count="3">
    <mergeCell ref="A1:I1"/>
    <mergeCell ref="A22:G22"/>
    <mergeCell ref="H22:I22"/>
  </mergeCells>
  <pageMargins left="0.314583333333333" right="0.7" top="0.354166666666667" bottom="0.354166666666667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预计基础维持运转用量硒鼓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昊宸</cp:lastModifiedBy>
  <dcterms:created xsi:type="dcterms:W3CDTF">2023-05-12T11:15:00Z</dcterms:created>
  <dcterms:modified xsi:type="dcterms:W3CDTF">2025-09-16T08:29:20Z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545789C15EDD4BE594B883A8D9939A98_13</vt:lpwstr>
  </property>
</Properties>
</file>